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СШ № 10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N22" i="1"/>
  <c r="N12"/>
  <c r="F21"/>
  <c r="F20"/>
  <c r="F17"/>
  <c r="F15"/>
  <c r="F14"/>
  <c r="F12"/>
  <c r="F11"/>
  <c r="F10"/>
  <c r="F22" s="1"/>
</calcChain>
</file>

<file path=xl/sharedStrings.xml><?xml version="1.0" encoding="utf-8"?>
<sst xmlns="http://schemas.openxmlformats.org/spreadsheetml/2006/main" count="25" uniqueCount="25">
  <si>
    <t>Загальний фонд</t>
  </si>
  <si>
    <t>Спеціальний фонд</t>
  </si>
  <si>
    <t>Натуральна форма</t>
  </si>
  <si>
    <t>Показники</t>
  </si>
  <si>
    <t>Залишок коштів на 01.01.2018</t>
  </si>
  <si>
    <t>Надходження коштів</t>
  </si>
  <si>
    <t>Видатки коштів:</t>
  </si>
  <si>
    <t>Оплата праці</t>
  </si>
  <si>
    <t>Нарахування на оплату праці</t>
  </si>
  <si>
    <t>Предмети, матеріали, обладнання та інвентар</t>
  </si>
  <si>
    <r>
      <t>Медикаменти та перев</t>
    </r>
    <r>
      <rPr>
        <sz val="14"/>
        <color theme="1"/>
        <rFont val="Calibri"/>
        <family val="2"/>
        <charset val="204"/>
      </rPr>
      <t>'</t>
    </r>
    <r>
      <rPr>
        <sz val="14"/>
        <color theme="1"/>
        <rFont val="Times New Roman"/>
        <family val="1"/>
        <charset val="204"/>
      </rPr>
      <t>язувальні матеріали</t>
    </r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</si>
  <si>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</si>
  <si>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</si>
  <si>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</si>
  <si>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</si>
  <si>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Окремі заходи по реалізації державних (регіональних) програм, не віднесені до заходів розвитку</t>
  </si>
  <si>
    <t xml:space="preserve">Інші витлати населенню </t>
  </si>
  <si>
    <t>Придбання обладнання і предметів довгострокового користування</t>
  </si>
  <si>
    <r>
      <t>Капітальний ремонт інших об</t>
    </r>
    <r>
      <rPr>
        <sz val="14"/>
        <color theme="1"/>
        <rFont val="Calibri"/>
        <family val="2"/>
        <charset val="204"/>
      </rPr>
      <t>'</t>
    </r>
    <r>
      <rPr>
        <sz val="14"/>
        <color theme="1"/>
        <rFont val="Times New Roman"/>
        <family val="1"/>
        <charset val="204"/>
      </rPr>
      <t>єктів</t>
    </r>
  </si>
  <si>
    <t>Разом видатків</t>
  </si>
  <si>
    <t>КЕКВ</t>
  </si>
  <si>
    <t>Звіт про виконання кошторисних видатків по СШ № 102 за 9 місяців 2018р.  (касові видатки)</t>
  </si>
  <si>
    <t>Головний бухгалтер</t>
  </si>
  <si>
    <t>Н.В. Скрипка</t>
  </si>
  <si>
    <t>(оригінал підписано)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</si>
</sst>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8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esktop/&#1052;&#1086;&#1080;%20&#1076;&#1086;&#1082;&#1091;&#1084;&#1077;&#1085;&#1090;&#1099;%20&#1040;&#1056;&#1045;&#1053;&#1044;&#1040;/&#1060;&#1072;&#1082;&#1090;&#1080;&#1095;&#1077;&#1089;&#1082;&#1080;&#1077;%20&#1088;&#1072;&#1089;&#1093;&#1086;&#1076;&#1099;/802%20&#1060;&#1072;&#1082;.%20&#1088;-&#1076;&#1099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10 держ. бюдж."/>
      <sheetName val="2110 місц.бюдж."/>
      <sheetName val="2120 держ. бюдж."/>
      <sheetName val="2120 місц. бюдж."/>
      <sheetName val="2230 питание"/>
      <sheetName val="2240 ФОП Надвірняк"/>
      <sheetName val="2240 КП &quot;Харківспецпром&quot;"/>
      <sheetName val="2240 ПП Половинка"/>
      <sheetName val="2240 ФОП  Твелєньов"/>
      <sheetName val="2240 ПП &quot;Єлектронік Солюшенс&quot; "/>
      <sheetName val="2240 Аксіофіс"/>
      <sheetName val="2240&quot;Нові знання&quot; "/>
      <sheetName val="2240 &quot;Фолио&quot;, Студсервис&quot;"/>
      <sheetName val="2240 ФОП Попов"/>
      <sheetName val="2240 ЧП Адельгейм"/>
      <sheetName val="2240 ТОВ Толиман"/>
      <sheetName val="2210 ФОП Шаталов "/>
      <sheetName val="2210 ФОП Тополева"/>
      <sheetName val="2210 ФОП Пустовой"/>
      <sheetName val="2210 ФОП Толиман, Міщенко"/>
      <sheetName val="2210 Спецвузавтоматика"/>
      <sheetName val="субвенц3132 ТОВ &quot;Азимут&quot;"/>
      <sheetName val="субвенц3132ФОП Циганюк Р.В."/>
      <sheetName val="субвенц3132 ПП Р-Б Ф Еталон&quot;"/>
      <sheetName val="субвец3132  ТОВ СБ рембудсервіс"/>
      <sheetName val="субвенц3132 ТОВ &quot;Меблева фабрик"/>
      <sheetName val="субвенц3132 ТОВ &quot;Діавестенд ком"/>
      <sheetName val="субвенц3132 ТОВ &quot;Містобудпроек "/>
      <sheetName val="субвец3132  ФОП Бідний"/>
      <sheetName val="субвец3110 ТОВ Толтек (аудиосис"/>
      <sheetName val="субвец3110 ФОП Шаталов"/>
      <sheetName val="субвец3110 ТОВ СМІТ Інжиніринг&quot;"/>
      <sheetName val="субвец3110 ТОВ &quot;Бі ПРО "/>
      <sheetName val="суб3110 ТОВ &quot;Протех. ІТ Ук НУШ"/>
      <sheetName val="субвенц3132 ДП &quot;Спец. дер УДБЕ&quot;"/>
      <sheetName val="2210 ТОВ Вид. група &quot;Основа&quot;"/>
      <sheetName val="2240 Муніципальна охорона (2)"/>
      <sheetName val="2210 ФОП Котенко"/>
      <sheetName val="2210 ФОП Дема"/>
      <sheetName val="2240 Міський інформаційний цент"/>
      <sheetName val="2240 &quot;Укртелеком&quot;"/>
      <sheetName val="2271 тепло"/>
      <sheetName val="2272 вода"/>
      <sheetName val="2272 канализация"/>
      <sheetName val="2273 эл.энергия"/>
      <sheetName val="2240 мусор"/>
      <sheetName val="свод  "/>
      <sheetName val="Аркуш1"/>
    </sheetNames>
    <sheetDataSet>
      <sheetData sheetId="0">
        <row r="110">
          <cell r="P110">
            <v>4114469.21</v>
          </cell>
        </row>
      </sheetData>
      <sheetData sheetId="1">
        <row r="135">
          <cell r="P135">
            <v>684537.05999999994</v>
          </cell>
        </row>
      </sheetData>
      <sheetData sheetId="2">
        <row r="97">
          <cell r="Q97">
            <v>895144.51</v>
          </cell>
        </row>
      </sheetData>
      <sheetData sheetId="3">
        <row r="74">
          <cell r="Q74">
            <v>161030.29999999999</v>
          </cell>
        </row>
      </sheetData>
      <sheetData sheetId="4"/>
      <sheetData sheetId="5"/>
      <sheetData sheetId="6"/>
      <sheetData sheetId="7"/>
      <sheetData sheetId="8"/>
      <sheetData sheetId="9">
        <row r="64">
          <cell r="P64">
            <v>24345.26</v>
          </cell>
        </row>
      </sheetData>
      <sheetData sheetId="10"/>
      <sheetData sheetId="11">
        <row r="58">
          <cell r="P58">
            <v>970</v>
          </cell>
        </row>
      </sheetData>
      <sheetData sheetId="12">
        <row r="58">
          <cell r="P58">
            <v>1833.0060000000001</v>
          </cell>
        </row>
      </sheetData>
      <sheetData sheetId="13">
        <row r="85">
          <cell r="P85">
            <v>427.5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7">
          <cell r="P57">
            <v>229115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56">
          <cell r="P56">
            <v>10720.14</v>
          </cell>
        </row>
      </sheetData>
      <sheetData sheetId="31">
        <row r="56">
          <cell r="P56">
            <v>10720.14</v>
          </cell>
        </row>
      </sheetData>
      <sheetData sheetId="32"/>
      <sheetData sheetId="33"/>
      <sheetData sheetId="34">
        <row r="56">
          <cell r="P56">
            <v>16027.56</v>
          </cell>
        </row>
      </sheetData>
      <sheetData sheetId="35"/>
      <sheetData sheetId="36">
        <row r="67">
          <cell r="P67">
            <v>3577.7600000000011</v>
          </cell>
        </row>
      </sheetData>
      <sheetData sheetId="37"/>
      <sheetData sheetId="38"/>
      <sheetData sheetId="39">
        <row r="67">
          <cell r="P67">
            <v>1852.5599999999997</v>
          </cell>
        </row>
      </sheetData>
      <sheetData sheetId="40">
        <row r="91">
          <cell r="P91">
            <v>1514.3287891665339</v>
          </cell>
        </row>
      </sheetData>
      <sheetData sheetId="41">
        <row r="69">
          <cell r="P69">
            <v>478852.40919939301</v>
          </cell>
        </row>
      </sheetData>
      <sheetData sheetId="42">
        <row r="67">
          <cell r="P67">
            <v>7486.1859041453736</v>
          </cell>
        </row>
      </sheetData>
      <sheetData sheetId="43">
        <row r="66">
          <cell r="P66">
            <v>8639.4716186792139</v>
          </cell>
        </row>
      </sheetData>
      <sheetData sheetId="44">
        <row r="91">
          <cell r="P91">
            <v>56486.522547552464</v>
          </cell>
        </row>
      </sheetData>
      <sheetData sheetId="45">
        <row r="64">
          <cell r="P64">
            <v>1256.1746749052625</v>
          </cell>
        </row>
      </sheetData>
      <sheetData sheetId="46"/>
      <sheetData sheetId="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3"/>
  <sheetViews>
    <sheetView tabSelected="1" workbookViewId="0">
      <selection activeCell="B2" sqref="B2:P3"/>
    </sheetView>
  </sheetViews>
  <sheetFormatPr defaultRowHeight="15"/>
  <cols>
    <col min="5" max="5" width="3.5703125" customWidth="1"/>
    <col min="15" max="15" width="10.7109375" customWidth="1"/>
    <col min="16" max="16" width="14.42578125" customWidth="1"/>
  </cols>
  <sheetData>
    <row r="2" spans="1:16" ht="15" customHeight="1">
      <c r="B2" s="7" t="s">
        <v>21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8.75">
      <c r="D4" s="2"/>
      <c r="E4" s="2"/>
      <c r="F4" s="2"/>
      <c r="G4" s="2"/>
      <c r="H4" s="2"/>
      <c r="I4" s="2"/>
      <c r="J4" s="2"/>
      <c r="K4" s="2"/>
      <c r="L4" s="2"/>
    </row>
    <row r="5" spans="1:16" ht="18.75" customHeight="1">
      <c r="A5" s="10" t="s">
        <v>20</v>
      </c>
      <c r="B5" s="26" t="s">
        <v>3</v>
      </c>
      <c r="C5" s="27"/>
      <c r="D5" s="27"/>
      <c r="E5" s="28"/>
      <c r="F5" s="26" t="s">
        <v>0</v>
      </c>
      <c r="G5" s="27"/>
      <c r="H5" s="27"/>
      <c r="I5" s="28"/>
      <c r="J5" s="26" t="s">
        <v>1</v>
      </c>
      <c r="K5" s="27"/>
      <c r="L5" s="27"/>
      <c r="M5" s="28"/>
      <c r="N5" s="26" t="s">
        <v>2</v>
      </c>
      <c r="O5" s="27"/>
      <c r="P5" s="28"/>
    </row>
    <row r="6" spans="1:16" ht="18.75" customHeight="1">
      <c r="A6" s="11"/>
      <c r="B6" s="29"/>
      <c r="C6" s="30"/>
      <c r="D6" s="30"/>
      <c r="E6" s="31"/>
      <c r="F6" s="29"/>
      <c r="G6" s="30"/>
      <c r="H6" s="30"/>
      <c r="I6" s="31"/>
      <c r="J6" s="29"/>
      <c r="K6" s="30"/>
      <c r="L6" s="30"/>
      <c r="M6" s="31"/>
      <c r="N6" s="29"/>
      <c r="O6" s="30"/>
      <c r="P6" s="31"/>
    </row>
    <row r="7" spans="1:16" ht="39" customHeight="1">
      <c r="A7" s="5"/>
      <c r="B7" s="23" t="s">
        <v>4</v>
      </c>
      <c r="C7" s="24"/>
      <c r="D7" s="24"/>
      <c r="E7" s="25"/>
      <c r="F7" s="15">
        <v>0</v>
      </c>
      <c r="G7" s="16"/>
      <c r="H7" s="16"/>
      <c r="I7" s="17"/>
      <c r="J7" s="15">
        <v>0</v>
      </c>
      <c r="K7" s="16"/>
      <c r="L7" s="16"/>
      <c r="M7" s="17"/>
      <c r="N7" s="15">
        <v>0</v>
      </c>
      <c r="O7" s="18"/>
      <c r="P7" s="19"/>
    </row>
    <row r="8" spans="1:16" ht="33.75" customHeight="1">
      <c r="A8" s="5"/>
      <c r="B8" s="23" t="s">
        <v>5</v>
      </c>
      <c r="C8" s="24"/>
      <c r="D8" s="24"/>
      <c r="E8" s="25"/>
      <c r="F8" s="15">
        <v>0</v>
      </c>
      <c r="G8" s="16"/>
      <c r="H8" s="16"/>
      <c r="I8" s="17"/>
      <c r="J8" s="15">
        <v>0</v>
      </c>
      <c r="K8" s="16"/>
      <c r="L8" s="16"/>
      <c r="M8" s="17"/>
      <c r="N8" s="15">
        <v>0</v>
      </c>
      <c r="O8" s="18"/>
      <c r="P8" s="19"/>
    </row>
    <row r="9" spans="1:16" ht="45.75" customHeight="1">
      <c r="A9" s="5"/>
      <c r="B9" s="20" t="s">
        <v>6</v>
      </c>
      <c r="C9" s="21"/>
      <c r="D9" s="21"/>
      <c r="E9" s="22"/>
      <c r="F9" s="15"/>
      <c r="G9" s="16"/>
      <c r="H9" s="16"/>
      <c r="I9" s="17"/>
      <c r="J9" s="15"/>
      <c r="K9" s="16"/>
      <c r="L9" s="16"/>
      <c r="M9" s="17"/>
      <c r="N9" s="15"/>
      <c r="O9" s="18"/>
      <c r="P9" s="19"/>
    </row>
    <row r="10" spans="1:16" ht="29.25" customHeight="1">
      <c r="A10" s="5">
        <v>2110</v>
      </c>
      <c r="B10" s="12" t="s">
        <v>7</v>
      </c>
      <c r="C10" s="13"/>
      <c r="D10" s="13"/>
      <c r="E10" s="14"/>
      <c r="F10" s="15">
        <f>'[1]2110 держ. бюдж.'!$P$110+'[1]2110 місц.бюдж.'!$P$135</f>
        <v>4799006.2699999996</v>
      </c>
      <c r="G10" s="16"/>
      <c r="H10" s="16"/>
      <c r="I10" s="17"/>
      <c r="J10" s="15">
        <v>0</v>
      </c>
      <c r="K10" s="16"/>
      <c r="L10" s="16"/>
      <c r="M10" s="17"/>
      <c r="N10" s="15">
        <v>0</v>
      </c>
      <c r="O10" s="18"/>
      <c r="P10" s="19"/>
    </row>
    <row r="11" spans="1:16" ht="42.75" customHeight="1">
      <c r="A11" s="5">
        <v>2120</v>
      </c>
      <c r="B11" s="12" t="s">
        <v>8</v>
      </c>
      <c r="C11" s="13"/>
      <c r="D11" s="13"/>
      <c r="E11" s="14"/>
      <c r="F11" s="15">
        <f>'[1]2120 держ. бюдж.'!$Q$97+'[1]2120 місц. бюдж.'!$Q$74</f>
        <v>1056174.81</v>
      </c>
      <c r="G11" s="16"/>
      <c r="H11" s="16"/>
      <c r="I11" s="17"/>
      <c r="J11" s="15">
        <v>0</v>
      </c>
      <c r="K11" s="16"/>
      <c r="L11" s="16"/>
      <c r="M11" s="17"/>
      <c r="N11" s="15">
        <v>0</v>
      </c>
      <c r="O11" s="18"/>
      <c r="P11" s="19"/>
    </row>
    <row r="12" spans="1:16" ht="39.75" customHeight="1">
      <c r="A12" s="5">
        <v>2210</v>
      </c>
      <c r="B12" s="12" t="s">
        <v>9</v>
      </c>
      <c r="C12" s="13"/>
      <c r="D12" s="13"/>
      <c r="E12" s="14"/>
      <c r="F12" s="15">
        <f>'[1]2110 держ. бюдж.'!$P$110+'[1]2110 місц.бюдж.'!$P$135</f>
        <v>4799006.2699999996</v>
      </c>
      <c r="G12" s="16"/>
      <c r="H12" s="16"/>
      <c r="I12" s="17"/>
      <c r="J12" s="15">
        <v>0</v>
      </c>
      <c r="K12" s="16"/>
      <c r="L12" s="16"/>
      <c r="M12" s="17"/>
      <c r="N12" s="15">
        <f>77820.7</f>
        <v>77820.7</v>
      </c>
      <c r="O12" s="18"/>
      <c r="P12" s="19"/>
    </row>
    <row r="13" spans="1:16" ht="43.5" customHeight="1">
      <c r="A13" s="5">
        <v>2220</v>
      </c>
      <c r="B13" s="12" t="s">
        <v>10</v>
      </c>
      <c r="C13" s="13"/>
      <c r="D13" s="13"/>
      <c r="E13" s="14"/>
      <c r="F13" s="15">
        <v>0</v>
      </c>
      <c r="G13" s="16"/>
      <c r="H13" s="16"/>
      <c r="I13" s="17"/>
      <c r="J13" s="15">
        <v>0</v>
      </c>
      <c r="K13" s="16"/>
      <c r="L13" s="16"/>
      <c r="M13" s="17"/>
      <c r="N13" s="15">
        <v>907.71</v>
      </c>
      <c r="O13" s="18"/>
      <c r="P13" s="19"/>
    </row>
    <row r="14" spans="1:16" ht="39.75" customHeight="1">
      <c r="A14" s="5">
        <v>2230</v>
      </c>
      <c r="B14" s="12" t="s">
        <v>11</v>
      </c>
      <c r="C14" s="13"/>
      <c r="D14" s="13"/>
      <c r="E14" s="14"/>
      <c r="F14" s="15">
        <f>333432+7857+81123+28021.5</f>
        <v>450433.5</v>
      </c>
      <c r="G14" s="16"/>
      <c r="H14" s="16"/>
      <c r="I14" s="17"/>
      <c r="J14" s="15">
        <v>0</v>
      </c>
      <c r="K14" s="16"/>
      <c r="L14" s="16"/>
      <c r="M14" s="17"/>
      <c r="N14" s="15">
        <v>0</v>
      </c>
      <c r="O14" s="18"/>
      <c r="P14" s="19"/>
    </row>
    <row r="15" spans="1:16" ht="41.25" customHeight="1">
      <c r="A15" s="5">
        <v>2240</v>
      </c>
      <c r="B15" s="12" t="s">
        <v>12</v>
      </c>
      <c r="C15" s="13"/>
      <c r="D15" s="13"/>
      <c r="E15" s="14"/>
      <c r="F15" s="15">
        <f>'[1]2240 ПП "Єлектронік Солюшенс" '!$P$64+'[1]2240"Нові знання" '!$P$58+'[1]2240 "Фолио", Студсервис"'!$P$58+'[1]2240 ФОП Попов'!$P$85+'[1]2240 Муніципальна охорона (2)'!$P$67+'[1]2240 Міський інформаційний цент'!$P$67+'[1]2240 "Укртелеком"'!$P$91+'[1]2240 мусор'!$P$64</f>
        <v>35776.589464071796</v>
      </c>
      <c r="G15" s="16"/>
      <c r="H15" s="16"/>
      <c r="I15" s="17"/>
      <c r="J15" s="15">
        <v>0</v>
      </c>
      <c r="K15" s="16"/>
      <c r="L15" s="16"/>
      <c r="M15" s="17"/>
      <c r="N15" s="15">
        <v>0</v>
      </c>
      <c r="O15" s="18"/>
      <c r="P15" s="19"/>
    </row>
    <row r="16" spans="1:16" ht="28.5" customHeight="1">
      <c r="A16" s="5">
        <v>2250</v>
      </c>
      <c r="B16" s="12" t="s">
        <v>13</v>
      </c>
      <c r="C16" s="13"/>
      <c r="D16" s="13"/>
      <c r="E16" s="14"/>
      <c r="F16" s="15">
        <v>0</v>
      </c>
      <c r="G16" s="16"/>
      <c r="H16" s="16"/>
      <c r="I16" s="17"/>
      <c r="J16" s="15">
        <v>0</v>
      </c>
      <c r="K16" s="16"/>
      <c r="L16" s="16"/>
      <c r="M16" s="17"/>
      <c r="N16" s="15">
        <v>0</v>
      </c>
      <c r="O16" s="18"/>
      <c r="P16" s="19"/>
    </row>
    <row r="17" spans="1:18" ht="37.5" customHeight="1">
      <c r="A17" s="5">
        <v>2270</v>
      </c>
      <c r="B17" s="12" t="s">
        <v>14</v>
      </c>
      <c r="C17" s="13"/>
      <c r="D17" s="13"/>
      <c r="E17" s="14"/>
      <c r="F17" s="15">
        <f>'[1]2271 тепло'!$P$69+'[1]2272 вода'!$P$67+'[1]2272 канализация'!$P$66+'[1]2273 эл.энергия'!$P$91</f>
        <v>551464.58926977008</v>
      </c>
      <c r="G17" s="16"/>
      <c r="H17" s="16"/>
      <c r="I17" s="17"/>
      <c r="J17" s="15">
        <v>0</v>
      </c>
      <c r="K17" s="16"/>
      <c r="L17" s="16"/>
      <c r="M17" s="17"/>
      <c r="N17" s="15">
        <v>0</v>
      </c>
      <c r="O17" s="18"/>
      <c r="P17" s="19"/>
    </row>
    <row r="18" spans="1:18" ht="94.5" customHeight="1">
      <c r="A18" s="5">
        <v>2282</v>
      </c>
      <c r="B18" s="12" t="s">
        <v>15</v>
      </c>
      <c r="C18" s="13"/>
      <c r="D18" s="13"/>
      <c r="E18" s="14"/>
      <c r="F18" s="15">
        <v>0</v>
      </c>
      <c r="G18" s="16"/>
      <c r="H18" s="16"/>
      <c r="I18" s="17"/>
      <c r="J18" s="15">
        <v>0</v>
      </c>
      <c r="K18" s="16"/>
      <c r="L18" s="16"/>
      <c r="M18" s="17"/>
      <c r="N18" s="15">
        <v>0</v>
      </c>
      <c r="O18" s="18"/>
      <c r="P18" s="19"/>
    </row>
    <row r="19" spans="1:18" ht="38.25" customHeight="1">
      <c r="A19" s="5">
        <v>2730</v>
      </c>
      <c r="B19" s="12" t="s">
        <v>16</v>
      </c>
      <c r="C19" s="13"/>
      <c r="D19" s="13"/>
      <c r="E19" s="14"/>
      <c r="F19" s="15">
        <v>0</v>
      </c>
      <c r="G19" s="16"/>
      <c r="H19" s="16"/>
      <c r="I19" s="17"/>
      <c r="J19" s="15">
        <v>0</v>
      </c>
      <c r="K19" s="16"/>
      <c r="L19" s="16"/>
      <c r="M19" s="17"/>
      <c r="N19" s="15">
        <v>0</v>
      </c>
      <c r="O19" s="18"/>
      <c r="P19" s="19"/>
    </row>
    <row r="20" spans="1:18" ht="84" customHeight="1">
      <c r="A20" s="5">
        <v>3110</v>
      </c>
      <c r="B20" s="12" t="s">
        <v>17</v>
      </c>
      <c r="C20" s="13"/>
      <c r="D20" s="13"/>
      <c r="E20" s="14"/>
      <c r="F20" s="15">
        <f>'[1]субвец3110 ФОП Шаталов'!$P$56+'[1]субвец3110 ТОВ СМІТ Інжиніринг"'!$P$56</f>
        <v>21440.28</v>
      </c>
      <c r="G20" s="16"/>
      <c r="H20" s="16"/>
      <c r="I20" s="17"/>
      <c r="J20" s="15">
        <v>0</v>
      </c>
      <c r="K20" s="16"/>
      <c r="L20" s="16"/>
      <c r="M20" s="17"/>
      <c r="N20" s="15">
        <v>0</v>
      </c>
      <c r="O20" s="18"/>
      <c r="P20" s="19"/>
    </row>
    <row r="21" spans="1:18" ht="39.75" customHeight="1">
      <c r="A21" s="5">
        <v>3132</v>
      </c>
      <c r="B21" s="12" t="s">
        <v>18</v>
      </c>
      <c r="C21" s="13"/>
      <c r="D21" s="13"/>
      <c r="E21" s="14"/>
      <c r="F21" s="15">
        <f>'[1]субвенц3132ФОП Циганюк Р.В.'!$P$57+'[1]субвенц3132 ДП "Спец. дер УДБЕ"'!$P$56</f>
        <v>245142.56</v>
      </c>
      <c r="G21" s="16"/>
      <c r="H21" s="16"/>
      <c r="I21" s="17"/>
      <c r="J21" s="15">
        <v>0</v>
      </c>
      <c r="K21" s="16"/>
      <c r="L21" s="16"/>
      <c r="M21" s="17"/>
      <c r="N21" s="15">
        <v>0</v>
      </c>
      <c r="O21" s="18"/>
      <c r="P21" s="19"/>
    </row>
    <row r="22" spans="1:18" ht="41.25" customHeight="1">
      <c r="A22" s="5"/>
      <c r="B22" s="12" t="s">
        <v>19</v>
      </c>
      <c r="C22" s="13"/>
      <c r="D22" s="13"/>
      <c r="E22" s="14"/>
      <c r="F22" s="15">
        <f>F10+F11+F12+F13+F14+F15+F16+F17+F20+F21</f>
        <v>11958444.868733842</v>
      </c>
      <c r="G22" s="16"/>
      <c r="H22" s="16"/>
      <c r="I22" s="17"/>
      <c r="J22" s="15">
        <v>0</v>
      </c>
      <c r="K22" s="16"/>
      <c r="L22" s="16"/>
      <c r="M22" s="17"/>
      <c r="N22" s="15">
        <f>N12+N13</f>
        <v>78728.41</v>
      </c>
      <c r="O22" s="18"/>
      <c r="P22" s="19"/>
    </row>
    <row r="23" spans="1:18" ht="18.75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/>
      <c r="Q23" s="3"/>
      <c r="R23" s="3"/>
    </row>
    <row r="24" spans="1:18" ht="18.75">
      <c r="A24" s="6"/>
      <c r="B24" s="8" t="s">
        <v>22</v>
      </c>
      <c r="C24" s="8"/>
      <c r="D24" s="8"/>
      <c r="E24" s="8"/>
      <c r="F24" s="8"/>
      <c r="G24" s="4"/>
      <c r="H24" s="4"/>
      <c r="I24" s="4"/>
      <c r="J24" s="4"/>
      <c r="K24" s="4"/>
      <c r="L24" s="4"/>
      <c r="M24" s="4"/>
      <c r="N24" s="8" t="s">
        <v>23</v>
      </c>
      <c r="O24" s="8"/>
      <c r="P24" s="8"/>
      <c r="Q24" s="3"/>
      <c r="R24" s="3"/>
    </row>
    <row r="25" spans="1:18" ht="18.75">
      <c r="A25" s="6"/>
      <c r="B25" s="9" t="s">
        <v>24</v>
      </c>
      <c r="C25" s="9"/>
      <c r="D25" s="9"/>
      <c r="E25" s="9"/>
      <c r="F25" s="9"/>
      <c r="G25" s="4"/>
      <c r="H25" s="4"/>
      <c r="I25" s="4"/>
      <c r="J25" s="4"/>
      <c r="K25" s="4"/>
      <c r="L25" s="4"/>
      <c r="M25" s="4"/>
      <c r="N25" s="4"/>
      <c r="O25" s="4"/>
      <c r="P25" s="3"/>
      <c r="Q25" s="3"/>
      <c r="R25" s="3"/>
    </row>
    <row r="26" spans="1:18" ht="18.75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"/>
      <c r="Q26" s="3"/>
      <c r="R26" s="3"/>
    </row>
    <row r="27" spans="1:18" ht="18.75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/>
      <c r="Q27" s="3"/>
      <c r="R27" s="3"/>
    </row>
    <row r="28" spans="1:18" ht="18.75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3"/>
      <c r="R28" s="3"/>
    </row>
    <row r="29" spans="1:18" ht="18.75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"/>
      <c r="Q29" s="3"/>
      <c r="R29" s="3"/>
    </row>
    <row r="30" spans="1:18" ht="18.75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  <c r="Q30" s="3"/>
      <c r="R30" s="3"/>
    </row>
    <row r="31" spans="1:18" ht="18.75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  <c r="Q31" s="3"/>
      <c r="R31" s="3"/>
    </row>
    <row r="32" spans="1:18" ht="18.75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"/>
      <c r="Q32" s="3"/>
      <c r="R32" s="3"/>
    </row>
    <row r="33" spans="1:18" ht="18.75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  <c r="Q33" s="3"/>
      <c r="R33" s="3"/>
    </row>
    <row r="34" spans="1:18" ht="18.75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  <c r="Q34" s="3"/>
      <c r="R34" s="3"/>
    </row>
    <row r="35" spans="1:18" ht="18.75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  <c r="Q35" s="3"/>
      <c r="R35" s="3"/>
    </row>
    <row r="36" spans="1:18" ht="18.75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3"/>
      <c r="R36" s="3"/>
    </row>
    <row r="37" spans="1:18" ht="18.75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3"/>
      <c r="R37" s="3"/>
    </row>
    <row r="38" spans="1:18" ht="18.75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  <c r="Q38" s="3"/>
      <c r="R38" s="3"/>
    </row>
    <row r="39" spans="1:18" ht="18.75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Q39" s="3"/>
      <c r="R39" s="3"/>
    </row>
    <row r="40" spans="1:18" ht="18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3"/>
      <c r="R40" s="3"/>
    </row>
    <row r="41" spans="1:18" ht="18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  <c r="Q41" s="3"/>
      <c r="R41" s="3"/>
    </row>
    <row r="42" spans="1:18" ht="18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  <c r="Q42" s="3"/>
      <c r="R42" s="3"/>
    </row>
    <row r="43" spans="1:18" ht="18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"/>
      <c r="Q43" s="3"/>
      <c r="R43" s="3"/>
    </row>
    <row r="44" spans="1:18" ht="18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"/>
      <c r="Q44" s="3"/>
      <c r="R44" s="3"/>
    </row>
    <row r="45" spans="1:18" ht="18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"/>
      <c r="Q45" s="3"/>
      <c r="R45" s="3"/>
    </row>
    <row r="46" spans="1:18" ht="18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"/>
      <c r="Q46" s="3"/>
      <c r="R46" s="3"/>
    </row>
    <row r="47" spans="1:18" ht="18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3"/>
      <c r="Q47" s="3"/>
      <c r="R47" s="3"/>
    </row>
    <row r="48" spans="1:18" ht="18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"/>
      <c r="Q48" s="3"/>
      <c r="R48" s="3"/>
    </row>
    <row r="49" spans="1:18" ht="18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"/>
      <c r="Q49" s="3"/>
      <c r="R49" s="3"/>
    </row>
    <row r="50" spans="1:18" ht="18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"/>
      <c r="Q50" s="3"/>
      <c r="R50" s="3"/>
    </row>
    <row r="51" spans="1:18" ht="18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3"/>
      <c r="Q51" s="3"/>
      <c r="R51" s="3"/>
    </row>
    <row r="52" spans="1:18" ht="18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3"/>
      <c r="Q52" s="3"/>
      <c r="R52" s="3"/>
    </row>
    <row r="53" spans="1:18" ht="18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"/>
      <c r="Q53" s="3"/>
      <c r="R53" s="3"/>
    </row>
    <row r="54" spans="1:18" ht="18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"/>
      <c r="Q54" s="3"/>
      <c r="R54" s="3"/>
    </row>
    <row r="55" spans="1:18" ht="18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"/>
      <c r="Q55" s="3"/>
      <c r="R55" s="3"/>
    </row>
    <row r="56" spans="1:18" ht="18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"/>
      <c r="Q56" s="3"/>
      <c r="R56" s="3"/>
    </row>
    <row r="57" spans="1:18" ht="18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"/>
      <c r="Q57" s="3"/>
      <c r="R57" s="3"/>
    </row>
    <row r="58" spans="1:18" ht="18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"/>
      <c r="Q58" s="3"/>
      <c r="R58" s="3"/>
    </row>
    <row r="59" spans="1:18" ht="18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"/>
      <c r="Q59" s="3"/>
      <c r="R59" s="3"/>
    </row>
    <row r="60" spans="1:18" ht="18.7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"/>
      <c r="Q60" s="3"/>
      <c r="R60" s="3"/>
    </row>
    <row r="61" spans="1:18" ht="18.7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3"/>
      <c r="Q61" s="3"/>
      <c r="R61" s="3"/>
    </row>
    <row r="62" spans="1:18" ht="18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/>
      <c r="Q62" s="3"/>
      <c r="R62" s="3"/>
    </row>
    <row r="63" spans="1:18" ht="18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"/>
      <c r="Q63" s="3"/>
      <c r="R63" s="3"/>
    </row>
    <row r="64" spans="1:18" ht="18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/>
      <c r="Q64" s="3"/>
      <c r="R64" s="3"/>
    </row>
    <row r="65" spans="1:18" ht="18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"/>
      <c r="Q65" s="3"/>
      <c r="R65" s="3"/>
    </row>
    <row r="66" spans="1:18" ht="18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3"/>
      <c r="Q66" s="3"/>
      <c r="R66" s="3"/>
    </row>
    <row r="67" spans="1:18" ht="18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3"/>
      <c r="Q67" s="3"/>
      <c r="R67" s="3"/>
    </row>
    <row r="68" spans="1:18" ht="18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"/>
      <c r="Q68" s="3"/>
      <c r="R68" s="3"/>
    </row>
    <row r="69" spans="1:18" ht="18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"/>
      <c r="Q69" s="3"/>
      <c r="R69" s="3"/>
    </row>
    <row r="70" spans="1:18" ht="18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8" ht="18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8" ht="18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8" ht="18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</sheetData>
  <mergeCells count="73">
    <mergeCell ref="B5:E6"/>
    <mergeCell ref="F5:I6"/>
    <mergeCell ref="J5:M6"/>
    <mergeCell ref="N5:P6"/>
    <mergeCell ref="B7:E7"/>
    <mergeCell ref="F7:I7"/>
    <mergeCell ref="J7:M7"/>
    <mergeCell ref="N7:P7"/>
    <mergeCell ref="B8:E8"/>
    <mergeCell ref="F8:I8"/>
    <mergeCell ref="J8:M8"/>
    <mergeCell ref="N8:P8"/>
    <mergeCell ref="B9:E9"/>
    <mergeCell ref="F9:I9"/>
    <mergeCell ref="J9:M9"/>
    <mergeCell ref="N9:P9"/>
    <mergeCell ref="B10:E10"/>
    <mergeCell ref="F10:I10"/>
    <mergeCell ref="J10:M10"/>
    <mergeCell ref="N10:P10"/>
    <mergeCell ref="B11:E11"/>
    <mergeCell ref="F11:I11"/>
    <mergeCell ref="J11:M11"/>
    <mergeCell ref="N11:P11"/>
    <mergeCell ref="B12:E12"/>
    <mergeCell ref="F12:I12"/>
    <mergeCell ref="J12:M12"/>
    <mergeCell ref="N12:P12"/>
    <mergeCell ref="B13:E13"/>
    <mergeCell ref="F13:I13"/>
    <mergeCell ref="J13:M13"/>
    <mergeCell ref="N13:P13"/>
    <mergeCell ref="B14:E14"/>
    <mergeCell ref="F14:I14"/>
    <mergeCell ref="J14:M14"/>
    <mergeCell ref="N14:P14"/>
    <mergeCell ref="N15:P15"/>
    <mergeCell ref="B16:E16"/>
    <mergeCell ref="F16:I16"/>
    <mergeCell ref="J16:M16"/>
    <mergeCell ref="N16:P16"/>
    <mergeCell ref="N18:P18"/>
    <mergeCell ref="B15:E15"/>
    <mergeCell ref="F15:I15"/>
    <mergeCell ref="J15:M15"/>
    <mergeCell ref="B22:E22"/>
    <mergeCell ref="F22:I22"/>
    <mergeCell ref="J22:M22"/>
    <mergeCell ref="N22:P22"/>
    <mergeCell ref="B19:E19"/>
    <mergeCell ref="F19:I19"/>
    <mergeCell ref="J19:M19"/>
    <mergeCell ref="N19:P19"/>
    <mergeCell ref="B20:E20"/>
    <mergeCell ref="F20:I20"/>
    <mergeCell ref="J20:M20"/>
    <mergeCell ref="N20:P20"/>
    <mergeCell ref="B2:P3"/>
    <mergeCell ref="B24:F24"/>
    <mergeCell ref="N24:P24"/>
    <mergeCell ref="B25:F25"/>
    <mergeCell ref="A5:A6"/>
    <mergeCell ref="B21:E21"/>
    <mergeCell ref="F21:I21"/>
    <mergeCell ref="J21:M21"/>
    <mergeCell ref="N21:P21"/>
    <mergeCell ref="B17:E17"/>
    <mergeCell ref="F17:I17"/>
    <mergeCell ref="J17:M17"/>
    <mergeCell ref="N17:P17"/>
    <mergeCell ref="B18:E18"/>
    <mergeCell ref="F18:I18"/>
    <mergeCell ref="J18:M1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СШ № 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2018-10-24T14:29:50Z</dcterms:modified>
</cp:coreProperties>
</file>